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by\AppData\Local\Microsoft\Windows\INetCache\Content.Outlook\P263INGR\"/>
    </mc:Choice>
  </mc:AlternateContent>
  <xr:revisionPtr revIDLastSave="0" documentId="13_ncr:1_{47513A36-3AE1-490C-BCD0-3BF330926119}" xr6:coauthVersionLast="47" xr6:coauthVersionMax="47" xr10:uidLastSave="{00000000-0000-0000-0000-000000000000}"/>
  <bookViews>
    <workbookView xWindow="6870" yWindow="2055" windowWidth="26415" windowHeight="16740" xr2:uid="{BF898B0A-A726-4A28-9280-955C118A0F37}"/>
  </bookViews>
  <sheets>
    <sheet name="Bill Calculator" sheetId="1" r:id="rId1"/>
  </sheets>
  <definedNames>
    <definedName name="_Order1">255</definedName>
    <definedName name="_Order2">255</definedName>
    <definedName name="_xlnm.Print_Area" localSheetId="0">'Bill Calculator'!$A$1:$E$20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0" i="1"/>
  <c r="C13" i="1"/>
  <c r="C14" i="1"/>
  <c r="C10" i="1"/>
  <c r="C12" i="1" s="1"/>
  <c r="E12" i="1" l="1"/>
  <c r="E16" i="1" s="1"/>
  <c r="C16" i="1"/>
</calcChain>
</file>

<file path=xl/sharedStrings.xml><?xml version="1.0" encoding="utf-8"?>
<sst xmlns="http://schemas.openxmlformats.org/spreadsheetml/2006/main" count="11" uniqueCount="10">
  <si>
    <t>DANVILLE MUNICIPAL UTILITIES</t>
  </si>
  <si>
    <t>Monthly Water Consumption:</t>
  </si>
  <si>
    <t>Water</t>
  </si>
  <si>
    <t>Fire Protection</t>
  </si>
  <si>
    <t>Sales Tax</t>
  </si>
  <si>
    <t>Wastewater</t>
  </si>
  <si>
    <t>Stormwater</t>
  </si>
  <si>
    <t>Total</t>
  </si>
  <si>
    <t>RESIDENTIAL UTILITY BILL CALCULATOR</t>
  </si>
  <si>
    <t>Beginning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</si>
</sst>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0" xfId="0" applyNumberFormat="1" applyFont="1"/>
    <xf numFmtId="44" fontId="1" fillId="0" borderId="0" xfId="0" applyNumberFormat="1" applyFont="1"/>
    <xf numFmtId="43" fontId="1" fillId="0" borderId="0" xfId="0" applyNumberFormat="1" applyFont="1"/>
    <xf numFmtId="43" fontId="1" fillId="0" borderId="3" xfId="0" applyNumberFormat="1" applyFont="1" applyBorder="1"/>
    <xf numFmtId="44" fontId="1" fillId="0" borderId="4" xfId="0" applyNumberFormat="1" applyFont="1" applyBorder="1"/>
    <xf numFmtId="41" fontId="3" fillId="2" borderId="1" xfId="0" applyNumberFormat="1" applyFont="1" applyFill="1" applyBorder="1"/>
    <xf numFmtId="0" fontId="3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1196208</xdr:colOff>
      <xdr:row>17</xdr:row>
      <xdr:rowOff>40399</xdr:rowOff>
    </xdr:from>
    <xdr:to>
      <xdr:col>2</xdr:col>
      <xdr:colOff>597846</xdr:colOff>
      <xdr:row>19</xdr:row>
      <xdr:rowOff>126126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F19DC5-9AE6-4657-9753-3ACDF31E1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91" b="16673"/>
        <a:stretch/>
      </xdr:blipFill>
      <xdr:spPr>
        <a:xfrm>
          <a:off x="1196208" y="2858485"/>
          <a:ext cx="892793" cy="41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DFF2-E120-4BEA-9E51-D5EBE308CBD0}">
  <sheetPr>
    <tabColor rgb="FFFFFF00"/>
    <pageSetUpPr fitToPage="1"/>
  </sheetPr>
  <dimension ref="A1:E17"/>
  <sheetViews>
    <sheetView tabSelected="1" view="pageBreakPreview" zoomScale="145" zoomScaleNormal="100" zoomScaleSheetLayoutView="145" workbookViewId="0">
      <selection activeCell="H6" sqref="H6"/>
    </sheetView>
  </sheetViews>
  <sheetFormatPr defaultColWidth="9.140625" defaultRowHeight="12.75" x14ac:dyDescent="0.2"/>
  <cols>
    <col min="1" max="1" width="20.7109375" style="2" customWidth="1"/>
    <col min="2" max="2" width="1.7109375" style="2" customWidth="1"/>
    <col min="3" max="3" width="11.7109375" style="2" customWidth="1"/>
    <col min="4" max="4" width="1.7109375" style="2" customWidth="1"/>
    <col min="5" max="5" width="11.7109375" style="2" customWidth="1"/>
    <col min="6" max="16384" width="9.140625" style="2"/>
  </cols>
  <sheetData>
    <row r="1" spans="1:5" x14ac:dyDescent="0.2">
      <c r="A1" s="1" t="s">
        <v>0</v>
      </c>
      <c r="B1" s="1"/>
      <c r="C1" s="1"/>
      <c r="D1" s="1"/>
      <c r="E1" s="1"/>
    </row>
    <row r="3" spans="1:5" x14ac:dyDescent="0.2">
      <c r="A3" s="3" t="s">
        <v>8</v>
      </c>
      <c r="B3" s="1"/>
      <c r="C3" s="1"/>
      <c r="D3" s="1"/>
      <c r="E3" s="1"/>
    </row>
    <row r="4" spans="1:5" ht="13.5" thickBot="1" x14ac:dyDescent="0.25">
      <c r="C4" s="1"/>
      <c r="E4" s="1"/>
    </row>
    <row r="5" spans="1:5" ht="13.5" thickBot="1" x14ac:dyDescent="0.25">
      <c r="A5" s="12" t="s">
        <v>1</v>
      </c>
      <c r="E5" s="11">
        <v>4000</v>
      </c>
    </row>
    <row r="7" spans="1:5" x14ac:dyDescent="0.2">
      <c r="C7" s="4" t="s">
        <v>9</v>
      </c>
      <c r="E7" s="4" t="s">
        <v>9</v>
      </c>
    </row>
    <row r="8" spans="1:5" x14ac:dyDescent="0.2">
      <c r="C8" s="5">
        <v>45474</v>
      </c>
      <c r="E8" s="5">
        <v>45658</v>
      </c>
    </row>
    <row r="9" spans="1:5" x14ac:dyDescent="0.2">
      <c r="C9" s="6"/>
      <c r="E9" s="6"/>
    </row>
    <row r="10" spans="1:5" x14ac:dyDescent="0.2">
      <c r="A10" s="2" t="s">
        <v>2</v>
      </c>
      <c r="C10" s="7">
        <f>ROUND(IF($E$5&lt;2000,18.24,IF($E$5&lt;=9000,2000/1000*9.12+($E$5-2000)/1000*7.89,IF($E$5&gt;9000,2000/1000*9.12+7000/1000*7.89+($E$5-7000-2000)/1000*10.06,""))),2)</f>
        <v>34.020000000000003</v>
      </c>
      <c r="E10" s="7">
        <f>ROUND(IF($E$5&lt;2000,18.24,IF($E$5&lt;=9000,2000/1000*9.12+($E$5-2000)/1000*7.89,IF($E$5&gt;9000,2000/1000*9.12+7000/1000*7.89+($E$5-7000-2000)/1000*10.06,""))),2)</f>
        <v>34.020000000000003</v>
      </c>
    </row>
    <row r="11" spans="1:5" x14ac:dyDescent="0.2">
      <c r="A11" s="2" t="s">
        <v>3</v>
      </c>
      <c r="C11" s="8">
        <v>5.31</v>
      </c>
      <c r="E11" s="8">
        <v>5.31</v>
      </c>
    </row>
    <row r="12" spans="1:5" x14ac:dyDescent="0.2">
      <c r="A12" s="2" t="s">
        <v>4</v>
      </c>
      <c r="C12" s="8">
        <f>ROUND((C10+C11)*0.07,2)</f>
        <v>2.75</v>
      </c>
      <c r="E12" s="8">
        <f>ROUND((E10+E11)*0.07,2)</f>
        <v>2.75</v>
      </c>
    </row>
    <row r="13" spans="1:5" x14ac:dyDescent="0.2">
      <c r="A13" s="2" t="s">
        <v>5</v>
      </c>
      <c r="C13" s="8">
        <f>ROUND(33.21+$E$5/1000*7.39,2)</f>
        <v>62.77</v>
      </c>
      <c r="E13" s="8">
        <f>ROUND(34.54+$E$5/1000*7.69,2)</f>
        <v>65.3</v>
      </c>
    </row>
    <row r="14" spans="1:5" x14ac:dyDescent="0.2">
      <c r="A14" s="2" t="s">
        <v>6</v>
      </c>
      <c r="C14" s="8">
        <f>4.5+3.5</f>
        <v>8</v>
      </c>
      <c r="E14" s="8">
        <f>4.5+3.5</f>
        <v>8</v>
      </c>
    </row>
    <row r="15" spans="1:5" x14ac:dyDescent="0.2">
      <c r="C15" s="9"/>
      <c r="E15" s="9"/>
    </row>
    <row r="16" spans="1:5" ht="13.5" thickBot="1" x14ac:dyDescent="0.25">
      <c r="A16" s="2" t="s">
        <v>7</v>
      </c>
      <c r="C16" s="10">
        <f>SUM(C10:C14)</f>
        <v>112.85000000000001</v>
      </c>
      <c r="E16" s="10">
        <f>SUM(E10:E14)</f>
        <v>115.38</v>
      </c>
    </row>
    <row r="17" ht="13.5" thickTop="1" x14ac:dyDescent="0.2"/>
  </sheetData>
  <printOptions horizontalCentered="1"/>
  <pageMargins left="0.5" right="0.5" top="0.5" bottom="0.5" header="0.3" footer="0.3"/>
  <pageSetup fitToHeight="0" orientation="portrait" useFirstPageNumber="1" r:id="rId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2C8B9F2F74E42B39606B1F4CAABC4" ma:contentTypeVersion="18" ma:contentTypeDescription="Create a new document." ma:contentTypeScope="" ma:versionID="8e7131ea41aa5c5db04bd9e966f17b50">
  <xsd:schema xmlns:xsd="http://www.w3.org/2001/XMLSchema" xmlns:xs="http://www.w3.org/2001/XMLSchema" xmlns:p="http://schemas.microsoft.com/office/2006/metadata/properties" xmlns:ns2="721c3bd8-3dd6-480c-86d8-61ef6bddb2da" xmlns:ns3="39be9a95-bbcf-4c78-8116-4230bd0e7ea1" targetNamespace="http://schemas.microsoft.com/office/2006/metadata/properties" ma:root="true" ma:fieldsID="6fad56ad7e7fb0655c4f5dbb774d0868" ns2:_="" ns3:_="">
    <xsd:import namespace="721c3bd8-3dd6-480c-86d8-61ef6bddb2da"/>
    <xsd:import namespace="39be9a95-bbcf-4c78-8116-4230bd0e7e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c3bd8-3dd6-480c-86d8-61ef6bddb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4594792-241f-42fd-9e49-3e3872f03a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e9a95-bbcf-4c78-8116-4230bd0e7ea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1a020b-db29-4bfd-9cbf-010d88d741c7}" ma:internalName="TaxCatchAll" ma:showField="CatchAllData" ma:web="39be9a95-bbcf-4c78-8116-4230bd0e7e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be9a95-bbcf-4c78-8116-4230bd0e7ea1" xsi:nil="true"/>
    <lcf76f155ced4ddcb4097134ff3c332f xmlns="721c3bd8-3dd6-480c-86d8-61ef6bddb2d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9E371-64E9-4E3A-ADFA-769CC3B41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1c3bd8-3dd6-480c-86d8-61ef6bddb2da"/>
    <ds:schemaRef ds:uri="39be9a95-bbcf-4c78-8116-4230bd0e7e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AE988-FD64-4EA6-B61B-4D8D44C0EDA1}">
  <ds:schemaRefs>
    <ds:schemaRef ds:uri="http://schemas.microsoft.com/office/2006/metadata/properties"/>
    <ds:schemaRef ds:uri="http://schemas.microsoft.com/office/infopath/2007/PartnerControls"/>
    <ds:schemaRef ds:uri="39be9a95-bbcf-4c78-8116-4230bd0e7ea1"/>
    <ds:schemaRef ds:uri="721c3bd8-3dd6-480c-86d8-61ef6bddb2da"/>
  </ds:schemaRefs>
</ds:datastoreItem>
</file>

<file path=customXml/itemProps3.xml><?xml version="1.0" encoding="utf-8"?>
<ds:datastoreItem xmlns:ds="http://schemas.openxmlformats.org/officeDocument/2006/customXml" ds:itemID="{D9D6550C-3700-412F-91B3-06EB703598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Calculator</vt:lpstr>
      <vt:lpstr>'Bill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Corby Thompson</dc:creator>
  <cp:lastModifiedBy>Corby Thompson</cp:lastModifiedBy>
  <cp:lastPrinted>2024-09-30T13:16:23Z</cp:lastPrinted>
  <dcterms:created xsi:type="dcterms:W3CDTF">2021-06-11T16:43:25Z</dcterms:created>
  <dcterms:modified xsi:type="dcterms:W3CDTF">2024-09-30T13:17:11Z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0x0101003082C8B9F2F74E42B39606B1F4CAABC4</vt:lpwstr>
  </property>
  <property fmtid="{D5CDD505-2E9C-101B-9397-08002B2CF9AE}" pid="3" name="MediaServiceImageTags">
    <vt:lpwstr/>
  </property>
</Properties>
</file>